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85D110B2-9ABF-47B5-8E1E-87D615C3D7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8" i="10" l="1"/>
  <c r="N140" i="10"/>
  <c r="N170" i="10"/>
  <c r="N104" i="10"/>
  <c r="N152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N184" i="10" l="1"/>
  <c r="P184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<sst xmlns="http://schemas.openxmlformats.org/spreadsheetml/2006/main" count="300" uniqueCount="97">
  <si>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</si>
  <si>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</si>
  <si>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</si>
  <si>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</si>
  <si>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</si>
  <si>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</si>
  <si>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</si>
  <si>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</si>
  <si>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</si>
  <si>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</si>
  <si>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</si>
  <si>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</si>
  <si>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</si>
  <si>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</si>
  <si>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</si>
  <si>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</si>
  <si>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</si>
  <si>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</si>
  <si>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</si>
  <si>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</si>
  <si>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</si>
  <si>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</si>
  <si>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</si>
  <si>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</si>
  <si>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</si>
  <si>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</si>
  <si>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</si>
  <si>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</si>
  <si>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</si>
  <si>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</si>
  <si>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</si>
  <si>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</si>
  <si>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</si>
  <si>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</si>
  <si>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</si>
  <si>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</si>
  <si>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</si>
  <si>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</si>
  <si>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</si>
  <si>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</si>
  <si>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</si>
  <si>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</si>
  <si>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</si>
  <si>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</si>
  <si>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</si>
  <si>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</si>
  <si>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</si>
  <si>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</si>
  <si>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</si>
  <si>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</si>
  <si>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</si>
  <si>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</si>
  <si>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</si>
  <si>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</si>
  <si>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</si>
  <si>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</si>
  <si>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</si>
  <si>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</si>
  <si>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</si>
  <si>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</si>
  <si>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</si>
  <si>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</si>
  <si>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</si>
  <si>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</si>
  <si>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</si>
  <si>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</si>
  <si>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</si>
  <si>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</si>
  <si>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</si>
  <si>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</si>
  <si>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</si>
  <si>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</si>
  <si>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</si>
  <si>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</si>
  <si>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</si>
  <si>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</si>
  <si>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</si>
  <si>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</si>
  <si>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</si>
  <si>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</si>
  <si>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</si>
  <si>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</si>
  <si>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</si>
  <si>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</si>
  <si>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</si>
  <si>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</si>
  <si>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</si>
  <si>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</si>
  <si>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</si>
  <si>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</si>
  <si>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</si>
  <si>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</si>
  <si>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</si>
  <si>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</si>
  <si>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,</t>
  </si>
  <si>
    <t xml:space="preserve">Благоустройство общественных территорий </t>
  </si>
  <si>
    <t>Благоустройство общественных территорий(в части закупки контейнеров для сбора
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</si>
</sst>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topLeftCell="D1" zoomScale="90" zoomScaleNormal="90" zoomScaleSheetLayoutView="50" workbookViewId="0">
      <pane ySplit="8" topLeftCell="A180" activePane="bottomLeft" state="frozen"/>
      <selection pane="bottomLeft" activeCell="G184" sqref="G184:P189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5" width="14.33203125" style="2" bestFit="1" customWidth="1"/>
    <col min="16" max="16" width="12.88671875" style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109"/>
      <c r="I1" s="109"/>
      <c r="J1" s="109"/>
      <c r="K1" s="109"/>
      <c r="L1" s="109"/>
      <c r="M1" s="109"/>
      <c r="N1" s="109"/>
      <c r="O1" s="109"/>
      <c r="P1" s="109"/>
    </row>
    <row r="2" spans="2:16" ht="12" customHeight="1" x14ac:dyDescent="0.3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3">
      <c r="H3" s="113" t="s">
        <v>64</v>
      </c>
      <c r="I3" s="113"/>
      <c r="J3" s="113"/>
      <c r="K3" s="113"/>
      <c r="L3" s="113"/>
      <c r="M3" s="113"/>
      <c r="N3" s="113"/>
      <c r="O3" s="113"/>
      <c r="P3" s="113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114" t="s">
        <v>65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115" t="s">
        <v>6</v>
      </c>
      <c r="C7" s="104" t="s">
        <v>13</v>
      </c>
      <c r="D7" s="104" t="s">
        <v>0</v>
      </c>
      <c r="E7" s="104" t="s">
        <v>12</v>
      </c>
      <c r="F7" s="105" t="s">
        <v>7</v>
      </c>
      <c r="G7" s="107" t="s">
        <v>8</v>
      </c>
      <c r="H7" s="110" t="s">
        <v>84</v>
      </c>
      <c r="I7" s="104"/>
      <c r="J7" s="104"/>
      <c r="K7" s="104"/>
      <c r="L7" s="104"/>
      <c r="M7" s="104"/>
      <c r="N7" s="104"/>
      <c r="O7" s="111"/>
      <c r="P7" s="112"/>
    </row>
    <row r="8" spans="2:16" ht="13.5" customHeight="1" thickBot="1" x14ac:dyDescent="0.35">
      <c r="B8" s="116"/>
      <c r="C8" s="82"/>
      <c r="D8" s="82"/>
      <c r="E8" s="82"/>
      <c r="F8" s="106"/>
      <c r="G8" s="108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98"/>
      <c r="C10" s="101" t="s">
        <v>14</v>
      </c>
      <c r="D10" s="99" t="s">
        <v>11</v>
      </c>
      <c r="E10" s="100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98"/>
      <c r="C11" s="102"/>
      <c r="D11" s="99"/>
      <c r="E11" s="100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98"/>
      <c r="C12" s="102"/>
      <c r="D12" s="99"/>
      <c r="E12" s="100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98"/>
      <c r="C13" s="102"/>
      <c r="D13" s="99"/>
      <c r="E13" s="100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98"/>
      <c r="C14" s="103"/>
      <c r="D14" s="99"/>
      <c r="E14" s="100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17"/>
      <c r="C15" s="118"/>
      <c r="D15" s="118"/>
      <c r="E15" s="119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86" t="s">
        <v>15</v>
      </c>
      <c r="C16" s="89" t="s">
        <v>21</v>
      </c>
      <c r="D16" s="89" t="s">
        <v>88</v>
      </c>
      <c r="E16" s="92" t="s">
        <v>10</v>
      </c>
      <c r="F16" s="25" t="s">
        <v>1</v>
      </c>
      <c r="G16" s="26">
        <f>SUM(H16:P16)</f>
        <v>692508.4709800001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156677.28479999999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3">
      <c r="B17" s="87"/>
      <c r="C17" s="90"/>
      <c r="D17" s="90"/>
      <c r="E17" s="93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87"/>
      <c r="C18" s="90"/>
      <c r="D18" s="90"/>
      <c r="E18" s="93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87"/>
      <c r="C19" s="90"/>
      <c r="D19" s="90"/>
      <c r="E19" s="93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3">
      <c r="B20" s="87"/>
      <c r="C20" s="90"/>
      <c r="D20" s="90"/>
      <c r="E20" s="93"/>
      <c r="F20" s="30" t="s">
        <v>4</v>
      </c>
      <c r="G20" s="31">
        <f t="shared" si="2"/>
        <v>186013.80765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3609.3772899999999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95"/>
      <c r="C21" s="96"/>
      <c r="D21" s="96"/>
      <c r="E21" s="97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74" t="s">
        <v>16</v>
      </c>
      <c r="C22" s="77" t="s">
        <v>73</v>
      </c>
      <c r="D22" s="77" t="s">
        <v>88</v>
      </c>
      <c r="E22" s="80" t="s">
        <v>10</v>
      </c>
      <c r="F22" s="41" t="s">
        <v>1</v>
      </c>
      <c r="G22" s="42">
        <f t="shared" si="2"/>
        <v>421867.20196999999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144377.28479999999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3">
      <c r="B23" s="75"/>
      <c r="C23" s="78"/>
      <c r="D23" s="78"/>
      <c r="E23" s="81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75"/>
      <c r="C24" s="78"/>
      <c r="D24" s="78"/>
      <c r="E24" s="81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75"/>
      <c r="C25" s="78"/>
      <c r="D25" s="78"/>
      <c r="E25" s="81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3">
      <c r="B26" s="75"/>
      <c r="C26" s="78"/>
      <c r="D26" s="78"/>
      <c r="E26" s="81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144.37728999999999</v>
      </c>
      <c r="O26" s="50"/>
      <c r="P26" s="51"/>
    </row>
    <row r="27" spans="2:20" x14ac:dyDescent="0.3">
      <c r="B27" s="85"/>
      <c r="C27" s="83"/>
      <c r="D27" s="83"/>
      <c r="E27" s="84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74" t="s">
        <v>17</v>
      </c>
      <c r="C28" s="77" t="s">
        <v>72</v>
      </c>
      <c r="D28" s="77">
        <v>2022</v>
      </c>
      <c r="E28" s="80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75"/>
      <c r="C29" s="78"/>
      <c r="D29" s="78"/>
      <c r="E29" s="81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75">
        <v>44593</v>
      </c>
      <c r="C30" s="78"/>
      <c r="D30" s="78"/>
      <c r="E30" s="81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75"/>
      <c r="C31" s="78"/>
      <c r="D31" s="78"/>
      <c r="E31" s="81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75"/>
      <c r="C32" s="78"/>
      <c r="D32" s="78"/>
      <c r="E32" s="81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5"/>
      <c r="C33" s="83"/>
      <c r="D33" s="83"/>
      <c r="E33" s="84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74" t="s">
        <v>18</v>
      </c>
      <c r="C34" s="77" t="s">
        <v>75</v>
      </c>
      <c r="D34" s="77" t="s">
        <v>78</v>
      </c>
      <c r="E34" s="80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75"/>
      <c r="C35" s="78"/>
      <c r="D35" s="78"/>
      <c r="E35" s="81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75"/>
      <c r="C36" s="78"/>
      <c r="D36" s="78"/>
      <c r="E36" s="81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75"/>
      <c r="C37" s="78"/>
      <c r="D37" s="78"/>
      <c r="E37" s="81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75"/>
      <c r="C38" s="78"/>
      <c r="D38" s="78"/>
      <c r="E38" s="81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5"/>
      <c r="C39" s="83"/>
      <c r="D39" s="83"/>
      <c r="E39" s="84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74" t="s">
        <v>22</v>
      </c>
      <c r="C40" s="77" t="s">
        <v>60</v>
      </c>
      <c r="D40" s="77" t="s">
        <v>70</v>
      </c>
      <c r="E40" s="80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75"/>
      <c r="C41" s="78"/>
      <c r="D41" s="78"/>
      <c r="E41" s="81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75"/>
      <c r="C42" s="78"/>
      <c r="D42" s="78"/>
      <c r="E42" s="81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75"/>
      <c r="C43" s="78"/>
      <c r="D43" s="78"/>
      <c r="E43" s="81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75"/>
      <c r="C44" s="78"/>
      <c r="D44" s="78"/>
      <c r="E44" s="81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5"/>
      <c r="C45" s="83"/>
      <c r="D45" s="83"/>
      <c r="E45" s="84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74" t="s">
        <v>23</v>
      </c>
      <c r="C46" s="77" t="s">
        <v>29</v>
      </c>
      <c r="D46" s="77" t="s">
        <v>79</v>
      </c>
      <c r="E46" s="80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75"/>
      <c r="C47" s="78"/>
      <c r="D47" s="78"/>
      <c r="E47" s="81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75"/>
      <c r="C48" s="78"/>
      <c r="D48" s="78"/>
      <c r="E48" s="81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75"/>
      <c r="C49" s="78"/>
      <c r="D49" s="78"/>
      <c r="E49" s="81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75"/>
      <c r="C50" s="78"/>
      <c r="D50" s="78"/>
      <c r="E50" s="81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5"/>
      <c r="C51" s="83"/>
      <c r="D51" s="83"/>
      <c r="E51" s="84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74" t="s">
        <v>24</v>
      </c>
      <c r="C52" s="77" t="s">
        <v>52</v>
      </c>
      <c r="D52" s="77" t="s">
        <v>76</v>
      </c>
      <c r="E52" s="80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75"/>
      <c r="C53" s="78"/>
      <c r="D53" s="78"/>
      <c r="E53" s="81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75"/>
      <c r="C54" s="78"/>
      <c r="D54" s="78"/>
      <c r="E54" s="81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75"/>
      <c r="C55" s="78"/>
      <c r="D55" s="78"/>
      <c r="E55" s="81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75"/>
      <c r="C56" s="78"/>
      <c r="D56" s="78"/>
      <c r="E56" s="81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5"/>
      <c r="C57" s="83"/>
      <c r="D57" s="83"/>
      <c r="E57" s="84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74" t="s">
        <v>25</v>
      </c>
      <c r="C58" s="77" t="s">
        <v>59</v>
      </c>
      <c r="D58" s="77" t="s">
        <v>49</v>
      </c>
      <c r="E58" s="80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75"/>
      <c r="C59" s="78"/>
      <c r="D59" s="78"/>
      <c r="E59" s="81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75"/>
      <c r="C60" s="78"/>
      <c r="D60" s="78"/>
      <c r="E60" s="81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75"/>
      <c r="C61" s="78"/>
      <c r="D61" s="78"/>
      <c r="E61" s="81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75"/>
      <c r="C62" s="78"/>
      <c r="D62" s="78"/>
      <c r="E62" s="81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5"/>
      <c r="C63" s="83"/>
      <c r="D63" s="83"/>
      <c r="E63" s="84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74" t="s">
        <v>26</v>
      </c>
      <c r="C64" s="77" t="s">
        <v>33</v>
      </c>
      <c r="D64" s="77" t="s">
        <v>80</v>
      </c>
      <c r="E64" s="80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75"/>
      <c r="C65" s="78"/>
      <c r="D65" s="78"/>
      <c r="E65" s="81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75"/>
      <c r="C66" s="78"/>
      <c r="D66" s="78"/>
      <c r="E66" s="81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75"/>
      <c r="C67" s="78"/>
      <c r="D67" s="78"/>
      <c r="E67" s="81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75"/>
      <c r="C68" s="78"/>
      <c r="D68" s="78"/>
      <c r="E68" s="81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5"/>
      <c r="C69" s="83"/>
      <c r="D69" s="83"/>
      <c r="E69" s="84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74" t="s">
        <v>27</v>
      </c>
      <c r="C70" s="77" t="s">
        <v>47</v>
      </c>
      <c r="D70" s="77" t="s">
        <v>81</v>
      </c>
      <c r="E70" s="80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75"/>
      <c r="C71" s="78"/>
      <c r="D71" s="78"/>
      <c r="E71" s="81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75"/>
      <c r="C72" s="78"/>
      <c r="D72" s="78"/>
      <c r="E72" s="81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75"/>
      <c r="C73" s="78"/>
      <c r="D73" s="78"/>
      <c r="E73" s="81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75"/>
      <c r="C74" s="78"/>
      <c r="D74" s="78"/>
      <c r="E74" s="81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5"/>
      <c r="C75" s="83"/>
      <c r="D75" s="83"/>
      <c r="E75" s="84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74" t="s">
        <v>28</v>
      </c>
      <c r="C76" s="77" t="s">
        <v>77</v>
      </c>
      <c r="D76" s="77" t="s">
        <v>92</v>
      </c>
      <c r="E76" s="80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75"/>
      <c r="C77" s="78"/>
      <c r="D77" s="78"/>
      <c r="E77" s="81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75"/>
      <c r="C78" s="78"/>
      <c r="D78" s="78"/>
      <c r="E78" s="81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75"/>
      <c r="C79" s="78"/>
      <c r="D79" s="78"/>
      <c r="E79" s="81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75"/>
      <c r="C80" s="78"/>
      <c r="D80" s="78"/>
      <c r="E80" s="81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5"/>
      <c r="C81" s="83"/>
      <c r="D81" s="83"/>
      <c r="E81" s="84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74" t="s">
        <v>30</v>
      </c>
      <c r="C82" s="77" t="s">
        <v>34</v>
      </c>
      <c r="D82" s="77" t="s">
        <v>66</v>
      </c>
      <c r="E82" s="80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75"/>
      <c r="C83" s="78"/>
      <c r="D83" s="78"/>
      <c r="E83" s="81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75"/>
      <c r="C84" s="78"/>
      <c r="D84" s="78"/>
      <c r="E84" s="81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75"/>
      <c r="C85" s="78"/>
      <c r="D85" s="78"/>
      <c r="E85" s="81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75"/>
      <c r="C86" s="78"/>
      <c r="D86" s="78"/>
      <c r="E86" s="81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5"/>
      <c r="C87" s="83"/>
      <c r="D87" s="83"/>
      <c r="E87" s="84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74" t="s">
        <v>31</v>
      </c>
      <c r="C88" s="77" t="s">
        <v>44</v>
      </c>
      <c r="D88" s="77" t="s">
        <v>66</v>
      </c>
      <c r="E88" s="80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75"/>
      <c r="C89" s="78"/>
      <c r="D89" s="78"/>
      <c r="E89" s="81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75"/>
      <c r="C90" s="78"/>
      <c r="D90" s="78"/>
      <c r="E90" s="81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75"/>
      <c r="C91" s="78"/>
      <c r="D91" s="78"/>
      <c r="E91" s="81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75"/>
      <c r="C92" s="78"/>
      <c r="D92" s="78"/>
      <c r="E92" s="81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5"/>
      <c r="C93" s="83"/>
      <c r="D93" s="83"/>
      <c r="E93" s="84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74" t="s">
        <v>32</v>
      </c>
      <c r="C94" s="77" t="s">
        <v>35</v>
      </c>
      <c r="D94" s="77" t="s">
        <v>38</v>
      </c>
      <c r="E94" s="80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75"/>
      <c r="C95" s="78"/>
      <c r="D95" s="78"/>
      <c r="E95" s="81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75"/>
      <c r="C96" s="78"/>
      <c r="D96" s="78"/>
      <c r="E96" s="81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75"/>
      <c r="C97" s="78"/>
      <c r="D97" s="78"/>
      <c r="E97" s="81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75"/>
      <c r="C98" s="78"/>
      <c r="D98" s="78"/>
      <c r="E98" s="81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5"/>
      <c r="C99" s="83"/>
      <c r="D99" s="83"/>
      <c r="E99" s="84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74" t="s">
        <v>71</v>
      </c>
      <c r="C100" s="77" t="s">
        <v>51</v>
      </c>
      <c r="D100" s="77" t="s">
        <v>87</v>
      </c>
      <c r="E100" s="80" t="s">
        <v>20</v>
      </c>
      <c r="F100" s="41" t="s">
        <v>1</v>
      </c>
      <c r="G100" s="42">
        <f t="shared" si="29"/>
        <v>1194.64509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75"/>
      <c r="C101" s="78"/>
      <c r="D101" s="78"/>
      <c r="E101" s="81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75"/>
      <c r="C102" s="78"/>
      <c r="D102" s="78"/>
      <c r="E102" s="81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75"/>
      <c r="C103" s="78"/>
      <c r="D103" s="78"/>
      <c r="E103" s="81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75"/>
      <c r="C104" s="78"/>
      <c r="D104" s="78"/>
      <c r="E104" s="81"/>
      <c r="F104" s="47" t="s">
        <v>4</v>
      </c>
      <c r="G104" s="48">
        <f t="shared" si="29"/>
        <v>1194.64509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f>600-600</f>
        <v>0</v>
      </c>
      <c r="O104" s="50"/>
      <c r="P104" s="51"/>
    </row>
    <row r="105" spans="2:19" ht="16.2" thickBot="1" x14ac:dyDescent="0.35">
      <c r="B105" s="76"/>
      <c r="C105" s="79"/>
      <c r="D105" s="79"/>
      <c r="E105" s="82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74" t="s">
        <v>90</v>
      </c>
      <c r="C106" s="77" t="s">
        <v>89</v>
      </c>
      <c r="D106" s="77">
        <v>2024</v>
      </c>
      <c r="E106" s="80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75"/>
      <c r="C107" s="78"/>
      <c r="D107" s="78"/>
      <c r="E107" s="81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75"/>
      <c r="C108" s="78"/>
      <c r="D108" s="78"/>
      <c r="E108" s="81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75"/>
      <c r="C109" s="78"/>
      <c r="D109" s="78"/>
      <c r="E109" s="81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75"/>
      <c r="C110" s="78"/>
      <c r="D110" s="78"/>
      <c r="E110" s="81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76"/>
      <c r="C111" s="79"/>
      <c r="D111" s="79"/>
      <c r="E111" s="82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86" t="s">
        <v>36</v>
      </c>
      <c r="C112" s="89" t="s">
        <v>37</v>
      </c>
      <c r="D112" s="89" t="s">
        <v>88</v>
      </c>
      <c r="E112" s="92" t="s">
        <v>10</v>
      </c>
      <c r="F112" s="25" t="s">
        <v>1</v>
      </c>
      <c r="G112" s="26">
        <f t="shared" si="29"/>
        <v>1173083.4491900003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81226.222710000016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87"/>
      <c r="C113" s="90"/>
      <c r="D113" s="90"/>
      <c r="E113" s="93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87"/>
      <c r="C114" s="90"/>
      <c r="D114" s="90"/>
      <c r="E114" s="93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87"/>
      <c r="C115" s="90"/>
      <c r="D115" s="90"/>
      <c r="E115" s="93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87"/>
      <c r="C116" s="90"/>
      <c r="D116" s="90"/>
      <c r="E116" s="93"/>
      <c r="F116" s="30" t="s">
        <v>4</v>
      </c>
      <c r="G116" s="31">
        <f t="shared" si="29"/>
        <v>81507.337159999995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5235.6714700000002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95"/>
      <c r="C117" s="96"/>
      <c r="D117" s="96"/>
      <c r="E117" s="97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74" t="s">
        <v>19</v>
      </c>
      <c r="C118" s="77" t="s">
        <v>61</v>
      </c>
      <c r="D118" s="77">
        <v>2018</v>
      </c>
      <c r="E118" s="80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75"/>
      <c r="C119" s="78"/>
      <c r="D119" s="78"/>
      <c r="E119" s="81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75"/>
      <c r="C120" s="78"/>
      <c r="D120" s="78"/>
      <c r="E120" s="81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75"/>
      <c r="C121" s="78"/>
      <c r="D121" s="78"/>
      <c r="E121" s="81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75"/>
      <c r="C122" s="78"/>
      <c r="D122" s="78"/>
      <c r="E122" s="81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5"/>
      <c r="C123" s="83"/>
      <c r="D123" s="83"/>
      <c r="E123" s="84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74" t="s">
        <v>39</v>
      </c>
      <c r="C124" s="77" t="s">
        <v>53</v>
      </c>
      <c r="D124" s="77" t="s">
        <v>87</v>
      </c>
      <c r="E124" s="80" t="s">
        <v>10</v>
      </c>
      <c r="F124" s="41" t="s">
        <v>1</v>
      </c>
      <c r="G124" s="42">
        <f t="shared" si="29"/>
        <v>1067069.7050400001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54829.579480000008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75"/>
      <c r="C125" s="78"/>
      <c r="D125" s="78"/>
      <c r="E125" s="81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75"/>
      <c r="C126" s="78"/>
      <c r="D126" s="78"/>
      <c r="E126" s="81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75"/>
      <c r="C127" s="78"/>
      <c r="D127" s="78"/>
      <c r="E127" s="81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75"/>
      <c r="C128" s="78"/>
      <c r="D128" s="78"/>
      <c r="E128" s="81"/>
      <c r="F128" s="47" t="s">
        <v>4</v>
      </c>
      <c r="G128" s="48">
        <f t="shared" si="29"/>
        <v>28872.025010000001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f>54.75876-4167.79561+70.81948+1067.79561+3100</f>
        <v>125.57823999999982</v>
      </c>
      <c r="O128" s="50"/>
      <c r="P128" s="51"/>
      <c r="S128" s="54"/>
      <c r="T128" s="66"/>
    </row>
    <row r="129" spans="2:18" x14ac:dyDescent="0.3">
      <c r="B129" s="85"/>
      <c r="C129" s="83"/>
      <c r="D129" s="83"/>
      <c r="E129" s="84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3">
      <c r="B130" s="74" t="s">
        <v>40</v>
      </c>
      <c r="C130" s="77" t="s">
        <v>74</v>
      </c>
      <c r="D130" s="77" t="s">
        <v>68</v>
      </c>
      <c r="E130" s="80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75"/>
      <c r="C131" s="78"/>
      <c r="D131" s="78"/>
      <c r="E131" s="81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75"/>
      <c r="C132" s="78"/>
      <c r="D132" s="78"/>
      <c r="E132" s="81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75"/>
      <c r="C133" s="78"/>
      <c r="D133" s="78"/>
      <c r="E133" s="81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75"/>
      <c r="C134" s="78"/>
      <c r="D134" s="78"/>
      <c r="E134" s="81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5"/>
      <c r="C135" s="83"/>
      <c r="D135" s="83"/>
      <c r="E135" s="84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74" t="s">
        <v>41</v>
      </c>
      <c r="C136" s="77" t="s">
        <v>58</v>
      </c>
      <c r="D136" s="77" t="s">
        <v>69</v>
      </c>
      <c r="E136" s="80" t="s">
        <v>48</v>
      </c>
      <c r="F136" s="41" t="s">
        <v>1</v>
      </c>
      <c r="G136" s="42">
        <f t="shared" si="29"/>
        <v>10894.20924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2200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75"/>
      <c r="C137" s="78"/>
      <c r="D137" s="78"/>
      <c r="E137" s="81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75"/>
      <c r="C138" s="78"/>
      <c r="D138" s="78"/>
      <c r="E138" s="81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75"/>
      <c r="C139" s="78"/>
      <c r="D139" s="78"/>
      <c r="E139" s="81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75"/>
      <c r="C140" s="78"/>
      <c r="D140" s="78"/>
      <c r="E140" s="81"/>
      <c r="F140" s="47" t="s">
        <v>4</v>
      </c>
      <c r="G140" s="48">
        <f t="shared" si="29"/>
        <v>5194.2092400000001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>
        <f>2200</f>
        <v>2200</v>
      </c>
      <c r="O140" s="50"/>
      <c r="P140" s="51"/>
    </row>
    <row r="141" spans="2:18" x14ac:dyDescent="0.3">
      <c r="B141" s="85"/>
      <c r="C141" s="83"/>
      <c r="D141" s="83"/>
      <c r="E141" s="84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74" t="s">
        <v>42</v>
      </c>
      <c r="C142" s="77" t="s">
        <v>62</v>
      </c>
      <c r="D142" s="77">
        <v>2019</v>
      </c>
      <c r="E142" s="80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75"/>
      <c r="C143" s="78"/>
      <c r="D143" s="78"/>
      <c r="E143" s="81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75"/>
      <c r="C144" s="78"/>
      <c r="D144" s="78"/>
      <c r="E144" s="81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75"/>
      <c r="C145" s="78"/>
      <c r="D145" s="78"/>
      <c r="E145" s="81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75"/>
      <c r="C146" s="78"/>
      <c r="D146" s="78"/>
      <c r="E146" s="81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5"/>
      <c r="C147" s="83"/>
      <c r="D147" s="83"/>
      <c r="E147" s="84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74" t="s">
        <v>43</v>
      </c>
      <c r="C148" s="77" t="s">
        <v>54</v>
      </c>
      <c r="D148" s="77" t="s">
        <v>91</v>
      </c>
      <c r="E148" s="80" t="s">
        <v>10</v>
      </c>
      <c r="F148" s="41" t="s">
        <v>1</v>
      </c>
      <c r="G148" s="42">
        <f t="shared" si="29"/>
        <v>2823.7853700000001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188.78537000000006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75"/>
      <c r="C149" s="78"/>
      <c r="D149" s="78"/>
      <c r="E149" s="81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75"/>
      <c r="C150" s="78"/>
      <c r="D150" s="78"/>
      <c r="E150" s="81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75"/>
      <c r="C151" s="78"/>
      <c r="D151" s="78"/>
      <c r="E151" s="81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75"/>
      <c r="C152" s="78"/>
      <c r="D152" s="78"/>
      <c r="E152" s="81"/>
      <c r="F152" s="47" t="s">
        <v>4</v>
      </c>
      <c r="G152" s="48">
        <f t="shared" si="59"/>
        <v>188.78537000000006</v>
      </c>
      <c r="H152" s="49"/>
      <c r="I152" s="50"/>
      <c r="J152" s="50"/>
      <c r="K152" s="50"/>
      <c r="L152" s="50"/>
      <c r="M152" s="53">
        <v>0</v>
      </c>
      <c r="N152" s="50">
        <f>600+188.78537-600</f>
        <v>188.78537000000006</v>
      </c>
      <c r="O152" s="50"/>
      <c r="P152" s="51"/>
    </row>
    <row r="153" spans="2:16" x14ac:dyDescent="0.3">
      <c r="B153" s="85"/>
      <c r="C153" s="83"/>
      <c r="D153" s="83"/>
      <c r="E153" s="84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74" t="s">
        <v>45</v>
      </c>
      <c r="C154" s="77" t="s">
        <v>50</v>
      </c>
      <c r="D154" s="77">
        <v>2019</v>
      </c>
      <c r="E154" s="80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75"/>
      <c r="C155" s="78"/>
      <c r="D155" s="78"/>
      <c r="E155" s="81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75"/>
      <c r="C156" s="78"/>
      <c r="D156" s="78"/>
      <c r="E156" s="81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75"/>
      <c r="C157" s="78"/>
      <c r="D157" s="78"/>
      <c r="E157" s="81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75"/>
      <c r="C158" s="78"/>
      <c r="D158" s="78"/>
      <c r="E158" s="81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5"/>
      <c r="C159" s="83"/>
      <c r="D159" s="83"/>
      <c r="E159" s="84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74" t="s">
        <v>46</v>
      </c>
      <c r="C160" s="77" t="s">
        <v>56</v>
      </c>
      <c r="D160" s="77">
        <v>2020</v>
      </c>
      <c r="E160" s="80" t="s">
        <v>10</v>
      </c>
      <c r="F160" s="41" t="s">
        <v>1</v>
      </c>
      <c r="G160" s="42">
        <f t="shared" si="59"/>
        <v>5200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2700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75"/>
      <c r="C161" s="78"/>
      <c r="D161" s="78"/>
      <c r="E161" s="81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75"/>
      <c r="C162" s="78"/>
      <c r="D162" s="78"/>
      <c r="E162" s="81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75"/>
      <c r="C163" s="78"/>
      <c r="D163" s="78"/>
      <c r="E163" s="81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75"/>
      <c r="C164" s="78"/>
      <c r="D164" s="78"/>
      <c r="E164" s="81"/>
      <c r="F164" s="47" t="s">
        <v>4</v>
      </c>
      <c r="G164" s="48">
        <f t="shared" si="59"/>
        <v>2700</v>
      </c>
      <c r="H164" s="49"/>
      <c r="I164" s="50"/>
      <c r="J164" s="50"/>
      <c r="K164" s="50"/>
      <c r="L164" s="50"/>
      <c r="M164" s="53">
        <v>0</v>
      </c>
      <c r="N164" s="50">
        <v>2700</v>
      </c>
      <c r="O164" s="50"/>
      <c r="P164" s="51"/>
    </row>
    <row r="165" spans="2:19" x14ac:dyDescent="0.3">
      <c r="B165" s="85"/>
      <c r="C165" s="83"/>
      <c r="D165" s="83"/>
      <c r="E165" s="84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74" t="s">
        <v>57</v>
      </c>
      <c r="C166" s="77" t="s">
        <v>95</v>
      </c>
      <c r="D166" s="77" t="s">
        <v>86</v>
      </c>
      <c r="E166" s="80" t="s">
        <v>10</v>
      </c>
      <c r="F166" s="41" t="s">
        <v>1</v>
      </c>
      <c r="G166" s="42">
        <f t="shared" si="59"/>
        <v>61386.432290000004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15000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75"/>
      <c r="C167" s="78"/>
      <c r="D167" s="78"/>
      <c r="E167" s="81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75"/>
      <c r="C168" s="78"/>
      <c r="D168" s="78"/>
      <c r="E168" s="81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75"/>
      <c r="C169" s="78"/>
      <c r="D169" s="78"/>
      <c r="E169" s="81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3">
      <c r="B170" s="75"/>
      <c r="C170" s="78"/>
      <c r="D170" s="78"/>
      <c r="E170" s="81"/>
      <c r="F170" s="47" t="s">
        <v>4</v>
      </c>
      <c r="G170" s="48">
        <f t="shared" si="59"/>
        <v>28534.862289999997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f>1915-1900</f>
        <v>15</v>
      </c>
      <c r="O170" s="50"/>
      <c r="P170" s="51"/>
    </row>
    <row r="171" spans="2:19" x14ac:dyDescent="0.3">
      <c r="B171" s="85"/>
      <c r="C171" s="83"/>
      <c r="D171" s="83"/>
      <c r="E171" s="84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74" t="s">
        <v>82</v>
      </c>
      <c r="C172" s="77" t="s">
        <v>83</v>
      </c>
      <c r="D172" s="77" t="s">
        <v>85</v>
      </c>
      <c r="E172" s="80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75"/>
      <c r="C173" s="78"/>
      <c r="D173" s="78"/>
      <c r="E173" s="81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75"/>
      <c r="C174" s="78"/>
      <c r="D174" s="78"/>
      <c r="E174" s="81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75"/>
      <c r="C175" s="78"/>
      <c r="D175" s="78"/>
      <c r="E175" s="81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75"/>
      <c r="C176" s="78"/>
      <c r="D176" s="78"/>
      <c r="E176" s="81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2" thickBot="1" x14ac:dyDescent="0.35">
      <c r="B177" s="76"/>
      <c r="C177" s="79"/>
      <c r="D177" s="79"/>
      <c r="E177" s="82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3">
      <c r="B178" s="74" t="s">
        <v>93</v>
      </c>
      <c r="C178" s="77" t="s">
        <v>96</v>
      </c>
      <c r="D178" s="77" t="s">
        <v>94</v>
      </c>
      <c r="E178" s="80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3">
      <c r="B179" s="75"/>
      <c r="C179" s="78"/>
      <c r="D179" s="78"/>
      <c r="E179" s="81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3">
      <c r="B180" s="75"/>
      <c r="C180" s="78"/>
      <c r="D180" s="78"/>
      <c r="E180" s="81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3">
      <c r="B181" s="75"/>
      <c r="C181" s="78"/>
      <c r="D181" s="78"/>
      <c r="E181" s="81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3">
      <c r="B182" s="75"/>
      <c r="C182" s="78"/>
      <c r="D182" s="78"/>
      <c r="E182" s="81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2" thickBot="1" x14ac:dyDescent="0.35">
      <c r="B183" s="76"/>
      <c r="C183" s="79"/>
      <c r="D183" s="79"/>
      <c r="E183" s="82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3">
      <c r="B184" s="86"/>
      <c r="C184" s="89"/>
      <c r="D184" s="89" t="s">
        <v>88</v>
      </c>
      <c r="E184" s="92" t="s">
        <v>9</v>
      </c>
      <c r="F184" s="25" t="s">
        <v>1</v>
      </c>
      <c r="G184" s="26">
        <f t="shared" si="59"/>
        <v>1865591.9201700001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237903.50751000002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3">
      <c r="B185" s="87"/>
      <c r="C185" s="90"/>
      <c r="D185" s="90"/>
      <c r="E185" s="93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3">
      <c r="B186" s="87"/>
      <c r="C186" s="90"/>
      <c r="D186" s="90"/>
      <c r="E186" s="93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3">
      <c r="B187" s="87"/>
      <c r="C187" s="90"/>
      <c r="D187" s="90"/>
      <c r="E187" s="93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3">
      <c r="B188" s="87"/>
      <c r="C188" s="90"/>
      <c r="D188" s="90"/>
      <c r="E188" s="93"/>
      <c r="F188" s="30" t="s">
        <v>4</v>
      </c>
      <c r="G188" s="31">
        <f t="shared" si="59"/>
        <v>267521.14481000003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8845.0487599999997</v>
      </c>
      <c r="O188" s="33">
        <f t="shared" ref="O188" si="76">SUM(O116,O20)</f>
        <v>0</v>
      </c>
      <c r="P188" s="34">
        <f t="shared" si="72"/>
        <v>0</v>
      </c>
    </row>
    <row r="189" spans="2:19" ht="16.2" thickBot="1" x14ac:dyDescent="0.35">
      <c r="B189" s="88"/>
      <c r="C189" s="91"/>
      <c r="D189" s="91"/>
      <c r="E189" s="94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3">
      <c r="K191" s="72"/>
      <c r="M191" s="72"/>
      <c r="N191" s="72"/>
      <c r="O191" s="72"/>
    </row>
    <row r="193" spans="8:8" x14ac:dyDescent="0.3">
      <c r="H193" s="73"/>
    </row>
  </sheetData>
  <mergeCells count="131"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2024-12-25T08:17:05Z</dcterms:modified>
</cp:coreProperties>
</file>